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\〈技術係共有〉\020 運転管理\19九電関係\売電ファイルバックアップ\Ｒ０６\01_請求関係\R6.10\"/>
    </mc:Choice>
  </mc:AlternateContent>
  <bookViews>
    <workbookView xWindow="-120" yWindow="-120" windowWidth="29040" windowHeight="15840"/>
  </bookViews>
  <sheets>
    <sheet name="電力量" sheetId="1" r:id="rId1"/>
  </sheets>
  <definedNames>
    <definedName name="_Key1" localSheetId="0" hidden="1">#REF!</definedName>
    <definedName name="_Key1" hidden="1">#REF!</definedName>
    <definedName name="_NNE2" localSheetId="0">#REF!</definedName>
    <definedName name="_NNE2">#REF!</definedName>
    <definedName name="_NNE3">#REF!</definedName>
    <definedName name="_Order1" hidden="1">255</definedName>
    <definedName name="_Sort" hidden="1">#REF!</definedName>
    <definedName name="anscount" hidden="1">2</definedName>
    <definedName name="AreaCode">#REF!</definedName>
    <definedName name="AreaName">#REF!</definedName>
    <definedName name="AreaTime">#REF!</definedName>
    <definedName name="AreaUke">#REF!</definedName>
    <definedName name="cntHatuInput">#REF!</definedName>
    <definedName name="cntHatuSaki">#REF!</definedName>
    <definedName name="cntJyuInput">#REF!</definedName>
    <definedName name="cntJyuSaki">#REF!</definedName>
    <definedName name="cntRenInput">#REF!</definedName>
    <definedName name="cntRenSaki">#REF!</definedName>
    <definedName name="CodeList">#REF!</definedName>
    <definedName name="ListArea">#REF!</definedName>
    <definedName name="ListTerm">#REF!</definedName>
    <definedName name="_xlnm.Print_Area" localSheetId="0">電力量!$A$1:$AJ$55</definedName>
    <definedName name="RangeOutPath" localSheetId="0">#REF!</definedName>
    <definedName name="RangeOutPath">#REF!</definedName>
    <definedName name="RangePath" localSheetId="0">#REF!</definedName>
    <definedName name="RangePath">#REF!</definedName>
    <definedName name="RangeReadPath" localSheetId="0">#REF!</definedName>
    <definedName name="RangeReadPath">#REF!</definedName>
    <definedName name="RangeTest" localSheetId="0">#REF!</definedName>
    <definedName name="RangeTest">#REF!</definedName>
    <definedName name="RangeXlsOutPath" localSheetId="0">#REF!</definedName>
    <definedName name="RangeXlsOutPath">#REF!</definedName>
    <definedName name="RR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4" i="1" l="1"/>
  <c r="AJ53" i="1"/>
  <c r="AJ51" i="1" l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E3" i="1"/>
  <c r="F3" i="1" s="1"/>
  <c r="AJ52" i="1" l="1"/>
  <c r="F53" i="1"/>
  <c r="F52" i="1"/>
  <c r="F54" i="1" s="1"/>
  <c r="G3" i="1"/>
  <c r="E52" i="1"/>
  <c r="E54" i="1" s="1"/>
  <c r="E53" i="1" l="1"/>
  <c r="G52" i="1"/>
  <c r="G54" i="1"/>
  <c r="H3" i="1"/>
  <c r="G53" i="1" l="1"/>
  <c r="H52" i="1"/>
  <c r="H54" i="1"/>
  <c r="I3" i="1"/>
  <c r="H53" i="1" l="1"/>
  <c r="I52" i="1"/>
  <c r="I54" i="1"/>
  <c r="J3" i="1"/>
  <c r="I53" i="1" l="1"/>
  <c r="J52" i="1"/>
  <c r="J54" i="1" s="1"/>
  <c r="K3" i="1"/>
  <c r="J53" i="1"/>
  <c r="L3" i="1" l="1"/>
  <c r="K52" i="1"/>
  <c r="K54" i="1" s="1"/>
  <c r="K53" i="1" l="1"/>
  <c r="M3" i="1"/>
  <c r="L52" i="1"/>
  <c r="L54" i="1" s="1"/>
  <c r="N3" i="1" l="1"/>
  <c r="M52" i="1"/>
  <c r="M54" i="1"/>
  <c r="L53" i="1"/>
  <c r="M53" i="1" l="1"/>
  <c r="N52" i="1"/>
  <c r="N54" i="1"/>
  <c r="O3" i="1"/>
  <c r="O53" i="1" l="1"/>
  <c r="O52" i="1"/>
  <c r="O54" i="1"/>
  <c r="P3" i="1"/>
  <c r="N53" i="1"/>
  <c r="P52" i="1" l="1"/>
  <c r="P54" i="1" s="1"/>
  <c r="Q3" i="1"/>
  <c r="P53" i="1" l="1"/>
  <c r="Q52" i="1"/>
  <c r="Q54" i="1"/>
  <c r="R3" i="1"/>
  <c r="Q53" i="1" l="1"/>
  <c r="R52" i="1"/>
  <c r="R53" i="1"/>
  <c r="S3" i="1"/>
  <c r="T3" i="1" l="1"/>
  <c r="S52" i="1"/>
  <c r="S54" i="1" s="1"/>
  <c r="R54" i="1"/>
  <c r="S53" i="1" l="1"/>
  <c r="U3" i="1"/>
  <c r="T52" i="1"/>
  <c r="T54" i="1" s="1"/>
  <c r="T53" i="1" l="1"/>
  <c r="V3" i="1"/>
  <c r="U52" i="1"/>
  <c r="U54" i="1"/>
  <c r="V52" i="1" l="1"/>
  <c r="V54" i="1" s="1"/>
  <c r="W3" i="1"/>
  <c r="U53" i="1"/>
  <c r="X3" i="1" l="1"/>
  <c r="W52" i="1"/>
  <c r="W54" i="1"/>
  <c r="V53" i="1"/>
  <c r="X52" i="1" l="1"/>
  <c r="X54" i="1" s="1"/>
  <c r="Y3" i="1"/>
  <c r="W53" i="1"/>
  <c r="Y52" i="1" l="1"/>
  <c r="Y54" i="1" s="1"/>
  <c r="Z3" i="1"/>
  <c r="X53" i="1"/>
  <c r="Z52" i="1" l="1"/>
  <c r="Z54" i="1" s="1"/>
  <c r="AA3" i="1"/>
  <c r="Y53" i="1"/>
  <c r="Z53" i="1" l="1"/>
  <c r="AB3" i="1"/>
  <c r="AA52" i="1"/>
  <c r="AA54" i="1" s="1"/>
  <c r="AA53" i="1" l="1"/>
  <c r="AB52" i="1"/>
  <c r="AB54" i="1"/>
  <c r="AC3" i="1"/>
  <c r="AD3" i="1" l="1"/>
  <c r="AD53" i="1" s="1"/>
  <c r="AC52" i="1"/>
  <c r="AC54" i="1"/>
  <c r="AB53" i="1"/>
  <c r="AC53" i="1" l="1"/>
  <c r="AD52" i="1"/>
  <c r="AD54" i="1"/>
  <c r="AE3" i="1"/>
  <c r="AF3" i="1" l="1"/>
  <c r="AE52" i="1"/>
  <c r="AE54" i="1"/>
  <c r="AE53" i="1" l="1"/>
  <c r="AF52" i="1"/>
  <c r="AF54" i="1" s="1"/>
  <c r="AG3" i="1"/>
  <c r="AH3" i="1" s="1"/>
  <c r="AI3" i="1" s="1"/>
  <c r="AI53" i="1" l="1"/>
  <c r="AI52" i="1"/>
  <c r="AF53" i="1"/>
  <c r="AG52" i="1"/>
  <c r="AG54" i="1" s="1"/>
  <c r="AI54" i="1" l="1"/>
  <c r="AH52" i="1"/>
  <c r="AH54" i="1" s="1"/>
  <c r="AG53" i="1"/>
  <c r="AH53" i="1" l="1"/>
</calcChain>
</file>

<file path=xl/sharedStrings.xml><?xml version="1.0" encoding="utf-8"?>
<sst xmlns="http://schemas.openxmlformats.org/spreadsheetml/2006/main" count="87" uniqueCount="11">
  <si>
    <t>時点</t>
  </si>
  <si>
    <t>時間帯</t>
  </si>
  <si>
    <t>-</t>
  </si>
  <si>
    <t>24:00</t>
  </si>
  <si>
    <t>日　計</t>
  </si>
  <si>
    <t>昼間　合計</t>
    <rPh sb="0" eb="2">
      <t>ヒルマ</t>
    </rPh>
    <rPh sb="3" eb="5">
      <t>ゴウケイ</t>
    </rPh>
    <phoneticPr fontId="5"/>
  </si>
  <si>
    <t>その他　合計</t>
    <rPh sb="2" eb="3">
      <t>タ</t>
    </rPh>
    <rPh sb="4" eb="6">
      <t>ゴウケイ</t>
    </rPh>
    <phoneticPr fontId="5"/>
  </si>
  <si>
    <t>平日・休日区分</t>
  </si>
  <si>
    <t>福岡市西部工場 様　受給電力量実績</t>
  </si>
  <si>
    <t>平</t>
  </si>
  <si>
    <t>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</si>
</sst>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0&quot;日&quot;"/>
    <numFmt numFmtId="178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61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0" fontId="4" fillId="0" borderId="17" xfId="2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4" fillId="0" borderId="1" xfId="2" applyFont="1" applyBorder="1" applyAlignment="1">
      <alignment horizontal="right" vertical="center"/>
    </xf>
    <xf numFmtId="0" fontId="1" fillId="0" borderId="0" xfId="2" applyAlignment="1">
      <alignment horizontal="centerContinuous"/>
    </xf>
    <xf numFmtId="0" fontId="1" fillId="0" borderId="0" xfId="2" applyAlignment="1">
      <alignment horizont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0" fontId="1" fillId="2" borderId="1" xfId="2" applyFill="1" applyBorder="1" applyAlignment="1"/>
    <xf numFmtId="178" fontId="6" fillId="3" borderId="23" xfId="3" applyNumberFormat="1" applyBorder="1" applyAlignment="1">
      <alignment horizontal="right" vertical="center"/>
    </xf>
  </cellXfs>
  <cellStyles count="4">
    <cellStyle name="桁区切り" xfId="1" builtinId="6"/>
    <cellStyle name="標準" xfId="0" builtinId="0"/>
    <cellStyle name="標準 3" xfId="2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5"/>
  <sheetViews>
    <sheetView tabSelected="1" view="pageBreakPreview" zoomScale="85" zoomScaleNormal="85" zoomScaleSheetLayoutView="85" workbookViewId="0">
      <pane xSplit="4" ySplit="3" topLeftCell="F4" activePane="bottomRight" state="frozen"/>
      <selection activeCell="N17" sqref="N17"/>
      <selection pane="topRight" activeCell="N17" sqref="N17"/>
      <selection pane="bottomLeft" activeCell="N17" sqref="N17"/>
      <selection pane="bottomRight" activeCell="A2" sqref="A2:D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8" customWidth="1"/>
    <col min="4" max="4" width="5.875" style="1" bestFit="1" customWidth="1"/>
    <col min="5" max="35" width="6.125" style="1" customWidth="1"/>
    <col min="36" max="36" width="10.2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2">
        <v>45566</v>
      </c>
      <c r="B2" s="42"/>
      <c r="C2" s="42"/>
      <c r="D2" s="42"/>
      <c r="E2" s="43" t="s">
        <v>8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</row>
    <row r="3" spans="1:36" s="4" customFormat="1" ht="30" customHeight="1" x14ac:dyDescent="0.4">
      <c r="A3" s="2" t="s">
        <v>0</v>
      </c>
      <c r="B3" s="39" t="s">
        <v>1</v>
      </c>
      <c r="C3" s="40"/>
      <c r="D3" s="41"/>
      <c r="E3" s="3">
        <f>IF(E$4="","",DAY($A$2))</f>
        <v>1</v>
      </c>
      <c r="F3" s="3">
        <f>IF(F$4="","",E3+1)</f>
        <v>2</v>
      </c>
      <c r="G3" s="3">
        <f t="shared" ref="G3:AG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>IF(AH$4="","",AG3+1)</f>
        <v>30</v>
      </c>
      <c r="AI3" s="3">
        <f>IF(AI$4="","",AH3+1)</f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168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72</v>
      </c>
      <c r="AB4" s="9">
        <v>48</v>
      </c>
      <c r="AC4" s="9">
        <v>1680</v>
      </c>
      <c r="AD4" s="9">
        <v>1584</v>
      </c>
      <c r="AE4" s="9">
        <v>1584</v>
      </c>
      <c r="AF4" s="9">
        <v>1560</v>
      </c>
      <c r="AG4" s="9">
        <v>1560</v>
      </c>
      <c r="AH4" s="9">
        <v>1608</v>
      </c>
      <c r="AI4" s="9">
        <v>1656</v>
      </c>
      <c r="AJ4" s="10">
        <f>SUM(E4:AI4)</f>
        <v>11520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360</v>
      </c>
      <c r="F5" s="16">
        <v>0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24</v>
      </c>
      <c r="AB5" s="16">
        <v>72</v>
      </c>
      <c r="AC5" s="16">
        <v>1632</v>
      </c>
      <c r="AD5" s="16">
        <v>1608</v>
      </c>
      <c r="AE5" s="16">
        <v>1584</v>
      </c>
      <c r="AF5" s="16">
        <v>1632</v>
      </c>
      <c r="AG5" s="16">
        <v>1584</v>
      </c>
      <c r="AH5" s="16">
        <v>1608</v>
      </c>
      <c r="AI5" s="16">
        <v>1776</v>
      </c>
      <c r="AJ5" s="17">
        <f t="shared" ref="AJ5:AJ51" si="1">SUM(E5:AI5)</f>
        <v>11880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336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24</v>
      </c>
      <c r="AB6" s="16">
        <v>48</v>
      </c>
      <c r="AC6" s="16">
        <v>1560</v>
      </c>
      <c r="AD6" s="16">
        <v>1536</v>
      </c>
      <c r="AE6" s="16">
        <v>1608</v>
      </c>
      <c r="AF6" s="16">
        <v>1536</v>
      </c>
      <c r="AG6" s="16">
        <v>1536</v>
      </c>
      <c r="AH6" s="16">
        <v>1584</v>
      </c>
      <c r="AI6" s="16">
        <v>1608</v>
      </c>
      <c r="AJ6" s="17">
        <f t="shared" si="1"/>
        <v>11376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240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48</v>
      </c>
      <c r="AB7" s="16">
        <v>72</v>
      </c>
      <c r="AC7" s="16">
        <v>1584</v>
      </c>
      <c r="AD7" s="16">
        <v>1608</v>
      </c>
      <c r="AE7" s="16">
        <v>1632</v>
      </c>
      <c r="AF7" s="16">
        <v>1536</v>
      </c>
      <c r="AG7" s="16">
        <v>1608</v>
      </c>
      <c r="AH7" s="16">
        <v>1608</v>
      </c>
      <c r="AI7" s="16">
        <v>1632</v>
      </c>
      <c r="AJ7" s="17">
        <f t="shared" si="1"/>
        <v>11568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216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24</v>
      </c>
      <c r="AB8" s="16">
        <v>24</v>
      </c>
      <c r="AC8" s="16">
        <v>1656</v>
      </c>
      <c r="AD8" s="16">
        <v>1680</v>
      </c>
      <c r="AE8" s="16">
        <v>1632</v>
      </c>
      <c r="AF8" s="16">
        <v>1584</v>
      </c>
      <c r="AG8" s="16">
        <v>1632</v>
      </c>
      <c r="AH8" s="16">
        <v>1656</v>
      </c>
      <c r="AI8" s="16">
        <v>1560</v>
      </c>
      <c r="AJ8" s="17">
        <f t="shared" si="1"/>
        <v>11664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384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48</v>
      </c>
      <c r="AB9" s="16">
        <v>96</v>
      </c>
      <c r="AC9" s="16">
        <v>1560</v>
      </c>
      <c r="AD9" s="16">
        <v>1608</v>
      </c>
      <c r="AE9" s="16">
        <v>1656</v>
      </c>
      <c r="AF9" s="16">
        <v>1536</v>
      </c>
      <c r="AG9" s="16">
        <v>1608</v>
      </c>
      <c r="AH9" s="16">
        <v>1632</v>
      </c>
      <c r="AI9" s="16">
        <v>1608</v>
      </c>
      <c r="AJ9" s="17">
        <f t="shared" si="1"/>
        <v>11736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240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48</v>
      </c>
      <c r="AB10" s="16">
        <v>96</v>
      </c>
      <c r="AC10" s="16">
        <v>1680</v>
      </c>
      <c r="AD10" s="16">
        <v>1608</v>
      </c>
      <c r="AE10" s="16">
        <v>1656</v>
      </c>
      <c r="AF10" s="16">
        <v>1560</v>
      </c>
      <c r="AG10" s="16">
        <v>1608</v>
      </c>
      <c r="AH10" s="16">
        <v>1536</v>
      </c>
      <c r="AI10" s="16">
        <v>1728</v>
      </c>
      <c r="AJ10" s="17">
        <f t="shared" si="1"/>
        <v>11760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336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24</v>
      </c>
      <c r="AB11" s="16">
        <v>24</v>
      </c>
      <c r="AC11" s="16">
        <v>1632</v>
      </c>
      <c r="AD11" s="16">
        <v>1584</v>
      </c>
      <c r="AE11" s="16">
        <v>1512</v>
      </c>
      <c r="AF11" s="16">
        <v>1488</v>
      </c>
      <c r="AG11" s="16">
        <v>1464</v>
      </c>
      <c r="AH11" s="16">
        <v>1608</v>
      </c>
      <c r="AI11" s="16">
        <v>1536</v>
      </c>
      <c r="AJ11" s="17">
        <f t="shared" si="1"/>
        <v>11208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456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48</v>
      </c>
      <c r="AB12" s="16">
        <v>72</v>
      </c>
      <c r="AC12" s="16">
        <v>1584</v>
      </c>
      <c r="AD12" s="16">
        <v>1560</v>
      </c>
      <c r="AE12" s="16">
        <v>1512</v>
      </c>
      <c r="AF12" s="16">
        <v>1440</v>
      </c>
      <c r="AG12" s="16">
        <v>1512</v>
      </c>
      <c r="AH12" s="16">
        <v>1512</v>
      </c>
      <c r="AI12" s="16">
        <v>1560</v>
      </c>
      <c r="AJ12" s="17">
        <f t="shared" si="1"/>
        <v>11256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192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24</v>
      </c>
      <c r="AB13" s="16">
        <v>264</v>
      </c>
      <c r="AC13" s="16">
        <v>1584</v>
      </c>
      <c r="AD13" s="16">
        <v>1608</v>
      </c>
      <c r="AE13" s="16">
        <v>1560</v>
      </c>
      <c r="AF13" s="16">
        <v>1536</v>
      </c>
      <c r="AG13" s="16">
        <v>1560</v>
      </c>
      <c r="AH13" s="16">
        <v>1584</v>
      </c>
      <c r="AI13" s="16">
        <v>1608</v>
      </c>
      <c r="AJ13" s="17">
        <f t="shared" si="1"/>
        <v>11520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144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120</v>
      </c>
      <c r="AC14" s="16">
        <v>1560</v>
      </c>
      <c r="AD14" s="16">
        <v>1584</v>
      </c>
      <c r="AE14" s="16">
        <v>1608</v>
      </c>
      <c r="AF14" s="16">
        <v>1512</v>
      </c>
      <c r="AG14" s="16">
        <v>1536</v>
      </c>
      <c r="AH14" s="16">
        <v>1632</v>
      </c>
      <c r="AI14" s="16">
        <v>1560</v>
      </c>
      <c r="AJ14" s="17">
        <f t="shared" si="1"/>
        <v>11256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312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24</v>
      </c>
      <c r="AB15" s="16">
        <v>72</v>
      </c>
      <c r="AC15" s="16">
        <v>1416</v>
      </c>
      <c r="AD15" s="16">
        <v>1560</v>
      </c>
      <c r="AE15" s="16">
        <v>1512</v>
      </c>
      <c r="AF15" s="16">
        <v>1248</v>
      </c>
      <c r="AG15" s="16">
        <v>1440</v>
      </c>
      <c r="AH15" s="16">
        <v>1512</v>
      </c>
      <c r="AI15" s="16">
        <v>1488</v>
      </c>
      <c r="AJ15" s="17">
        <f>SUM(E15:AI15)</f>
        <v>10584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120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48</v>
      </c>
      <c r="AC16" s="16">
        <v>1464</v>
      </c>
      <c r="AD16" s="16">
        <v>1512</v>
      </c>
      <c r="AE16" s="16">
        <v>1488</v>
      </c>
      <c r="AF16" s="16">
        <v>1296</v>
      </c>
      <c r="AG16" s="16">
        <v>1464</v>
      </c>
      <c r="AH16" s="16">
        <v>1464</v>
      </c>
      <c r="AI16" s="16">
        <v>1512</v>
      </c>
      <c r="AJ16" s="17">
        <f t="shared" si="1"/>
        <v>10368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336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24</v>
      </c>
      <c r="AB17" s="16">
        <v>912</v>
      </c>
      <c r="AC17" s="16">
        <v>1560</v>
      </c>
      <c r="AD17" s="16">
        <v>1560</v>
      </c>
      <c r="AE17" s="16">
        <v>1632</v>
      </c>
      <c r="AF17" s="16">
        <v>1392</v>
      </c>
      <c r="AG17" s="16">
        <v>1536</v>
      </c>
      <c r="AH17" s="16">
        <v>1656</v>
      </c>
      <c r="AI17" s="16">
        <v>1584</v>
      </c>
      <c r="AJ17" s="17">
        <f t="shared" si="1"/>
        <v>12192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168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1296</v>
      </c>
      <c r="AC18" s="16">
        <v>1512</v>
      </c>
      <c r="AD18" s="16">
        <v>1512</v>
      </c>
      <c r="AE18" s="16">
        <v>1632</v>
      </c>
      <c r="AF18" s="16">
        <v>1560</v>
      </c>
      <c r="AG18" s="16">
        <v>1440</v>
      </c>
      <c r="AH18" s="16">
        <v>1560</v>
      </c>
      <c r="AI18" s="16">
        <v>1560</v>
      </c>
      <c r="AJ18" s="17">
        <f t="shared" si="1"/>
        <v>12240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288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408</v>
      </c>
      <c r="AC19" s="22">
        <v>1488</v>
      </c>
      <c r="AD19" s="22">
        <v>1560</v>
      </c>
      <c r="AE19" s="22">
        <v>1560</v>
      </c>
      <c r="AF19" s="22">
        <v>1536</v>
      </c>
      <c r="AG19" s="22">
        <v>1416</v>
      </c>
      <c r="AH19" s="22">
        <v>1488</v>
      </c>
      <c r="AI19" s="22">
        <v>1512</v>
      </c>
      <c r="AJ19" s="23">
        <f t="shared" si="1"/>
        <v>11256</v>
      </c>
    </row>
    <row r="20" spans="1:36" s="11" customFormat="1" x14ac:dyDescent="0.4">
      <c r="A20" s="12">
        <v>17</v>
      </c>
      <c r="B20" s="13">
        <v>0.33333333333333331</v>
      </c>
      <c r="C20" s="14" t="s">
        <v>2</v>
      </c>
      <c r="D20" s="15">
        <v>0.35416666666666669</v>
      </c>
      <c r="E20" s="16">
        <v>192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24</v>
      </c>
      <c r="AB20" s="16">
        <v>48</v>
      </c>
      <c r="AC20" s="16">
        <v>1464</v>
      </c>
      <c r="AD20" s="16">
        <v>1512</v>
      </c>
      <c r="AE20" s="16">
        <v>1560</v>
      </c>
      <c r="AF20" s="16">
        <v>1296</v>
      </c>
      <c r="AG20" s="16">
        <v>1344</v>
      </c>
      <c r="AH20" s="16">
        <v>1416</v>
      </c>
      <c r="AI20" s="16">
        <v>1512</v>
      </c>
      <c r="AJ20" s="17">
        <f t="shared" si="1"/>
        <v>10368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192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1368</v>
      </c>
      <c r="AD21" s="16">
        <v>1488</v>
      </c>
      <c r="AE21" s="16">
        <v>1560</v>
      </c>
      <c r="AF21" s="16">
        <v>1392</v>
      </c>
      <c r="AG21" s="16">
        <v>1368</v>
      </c>
      <c r="AH21" s="16">
        <v>1416</v>
      </c>
      <c r="AI21" s="16">
        <v>1392</v>
      </c>
      <c r="AJ21" s="17">
        <f t="shared" si="1"/>
        <v>10176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192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72</v>
      </c>
      <c r="AC22" s="16">
        <v>1416</v>
      </c>
      <c r="AD22" s="16">
        <v>1440</v>
      </c>
      <c r="AE22" s="16">
        <v>1584</v>
      </c>
      <c r="AF22" s="16">
        <v>1344</v>
      </c>
      <c r="AG22" s="16">
        <v>1344</v>
      </c>
      <c r="AH22" s="16">
        <v>1368</v>
      </c>
      <c r="AI22" s="16">
        <v>1416</v>
      </c>
      <c r="AJ22" s="17">
        <f t="shared" si="1"/>
        <v>10176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216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960</v>
      </c>
      <c r="AC23" s="16">
        <v>1416</v>
      </c>
      <c r="AD23" s="16">
        <v>1440</v>
      </c>
      <c r="AE23" s="16">
        <v>1512</v>
      </c>
      <c r="AF23" s="16">
        <v>1344</v>
      </c>
      <c r="AG23" s="16">
        <v>1344</v>
      </c>
      <c r="AH23" s="16">
        <v>1464</v>
      </c>
      <c r="AI23" s="16">
        <v>1416</v>
      </c>
      <c r="AJ23" s="17">
        <f t="shared" si="1"/>
        <v>11112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240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1560</v>
      </c>
      <c r="AC24" s="16">
        <v>1368</v>
      </c>
      <c r="AD24" s="16">
        <v>1392</v>
      </c>
      <c r="AE24" s="16">
        <v>1536</v>
      </c>
      <c r="AF24" s="16">
        <v>1320</v>
      </c>
      <c r="AG24" s="16">
        <v>1320</v>
      </c>
      <c r="AH24" s="16">
        <v>1416</v>
      </c>
      <c r="AI24" s="16">
        <v>1392</v>
      </c>
      <c r="AJ24" s="17">
        <f t="shared" si="1"/>
        <v>11544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192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1632</v>
      </c>
      <c r="AC25" s="16">
        <v>1392</v>
      </c>
      <c r="AD25" s="16">
        <v>1392</v>
      </c>
      <c r="AE25" s="16">
        <v>1536</v>
      </c>
      <c r="AF25" s="16">
        <v>1320</v>
      </c>
      <c r="AG25" s="16">
        <v>1320</v>
      </c>
      <c r="AH25" s="16">
        <v>1368</v>
      </c>
      <c r="AI25" s="16">
        <v>1368</v>
      </c>
      <c r="AJ25" s="17">
        <f t="shared" si="1"/>
        <v>11520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168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1776</v>
      </c>
      <c r="AC26" s="16">
        <v>1368</v>
      </c>
      <c r="AD26" s="16">
        <v>1344</v>
      </c>
      <c r="AE26" s="16">
        <v>1536</v>
      </c>
      <c r="AF26" s="16">
        <v>1272</v>
      </c>
      <c r="AG26" s="16">
        <v>1296</v>
      </c>
      <c r="AH26" s="16">
        <v>1392</v>
      </c>
      <c r="AI26" s="16">
        <v>1416</v>
      </c>
      <c r="AJ26" s="17">
        <f t="shared" si="1"/>
        <v>11568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168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1800</v>
      </c>
      <c r="AC27" s="16">
        <v>1296</v>
      </c>
      <c r="AD27" s="16">
        <v>1368</v>
      </c>
      <c r="AE27" s="16">
        <v>1488</v>
      </c>
      <c r="AF27" s="16">
        <v>1272</v>
      </c>
      <c r="AG27" s="16">
        <v>1320</v>
      </c>
      <c r="AH27" s="16">
        <v>1392</v>
      </c>
      <c r="AI27" s="16">
        <v>1344</v>
      </c>
      <c r="AJ27" s="17">
        <f t="shared" si="1"/>
        <v>11448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192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1776</v>
      </c>
      <c r="AC28" s="16">
        <v>1464</v>
      </c>
      <c r="AD28" s="16">
        <v>1416</v>
      </c>
      <c r="AE28" s="16">
        <v>1512</v>
      </c>
      <c r="AF28" s="16">
        <v>1200</v>
      </c>
      <c r="AG28" s="16">
        <v>1344</v>
      </c>
      <c r="AH28" s="16">
        <v>1368</v>
      </c>
      <c r="AI28" s="16">
        <v>1392</v>
      </c>
      <c r="AJ28" s="17">
        <f t="shared" si="1"/>
        <v>11664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264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1752</v>
      </c>
      <c r="AC29" s="16">
        <v>1416</v>
      </c>
      <c r="AD29" s="16">
        <v>1416</v>
      </c>
      <c r="AE29" s="16">
        <v>1488</v>
      </c>
      <c r="AF29" s="16">
        <v>1320</v>
      </c>
      <c r="AG29" s="16">
        <v>1368</v>
      </c>
      <c r="AH29" s="16">
        <v>1392</v>
      </c>
      <c r="AI29" s="16">
        <v>1392</v>
      </c>
      <c r="AJ29" s="17">
        <f t="shared" si="1"/>
        <v>11808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168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1800</v>
      </c>
      <c r="AC30" s="16">
        <v>1416</v>
      </c>
      <c r="AD30" s="16">
        <v>1416</v>
      </c>
      <c r="AE30" s="16">
        <v>1512</v>
      </c>
      <c r="AF30" s="16">
        <v>1272</v>
      </c>
      <c r="AG30" s="16">
        <v>1392</v>
      </c>
      <c r="AH30" s="16">
        <v>1440</v>
      </c>
      <c r="AI30" s="16">
        <v>1344</v>
      </c>
      <c r="AJ30" s="17">
        <f t="shared" si="1"/>
        <v>11760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144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1728</v>
      </c>
      <c r="AC31" s="16">
        <v>1344</v>
      </c>
      <c r="AD31" s="16">
        <v>1440</v>
      </c>
      <c r="AE31" s="16">
        <v>1536</v>
      </c>
      <c r="AF31" s="16">
        <v>1272</v>
      </c>
      <c r="AG31" s="16">
        <v>1368</v>
      </c>
      <c r="AH31" s="16">
        <v>1440</v>
      </c>
      <c r="AI31" s="16">
        <v>1320</v>
      </c>
      <c r="AJ31" s="17">
        <f t="shared" si="1"/>
        <v>11592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264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1776</v>
      </c>
      <c r="AC32" s="16">
        <v>1416</v>
      </c>
      <c r="AD32" s="16">
        <v>1392</v>
      </c>
      <c r="AE32" s="16">
        <v>1560</v>
      </c>
      <c r="AF32" s="16">
        <v>1224</v>
      </c>
      <c r="AG32" s="16">
        <v>1296</v>
      </c>
      <c r="AH32" s="16">
        <v>1416</v>
      </c>
      <c r="AI32" s="16">
        <v>1368</v>
      </c>
      <c r="AJ32" s="17">
        <f t="shared" si="1"/>
        <v>11712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792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1752</v>
      </c>
      <c r="AC33" s="16">
        <v>1416</v>
      </c>
      <c r="AD33" s="16">
        <v>1440</v>
      </c>
      <c r="AE33" s="16">
        <v>1536</v>
      </c>
      <c r="AF33" s="16">
        <v>1272</v>
      </c>
      <c r="AG33" s="16">
        <v>1344</v>
      </c>
      <c r="AH33" s="16">
        <v>1416</v>
      </c>
      <c r="AI33" s="16">
        <v>1416</v>
      </c>
      <c r="AJ33" s="17">
        <f t="shared" si="1"/>
        <v>12384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816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1752</v>
      </c>
      <c r="AC34" s="16">
        <v>1440</v>
      </c>
      <c r="AD34" s="16">
        <v>1416</v>
      </c>
      <c r="AE34" s="16">
        <v>1728</v>
      </c>
      <c r="AF34" s="16">
        <v>1272</v>
      </c>
      <c r="AG34" s="16">
        <v>1272</v>
      </c>
      <c r="AH34" s="16">
        <v>1392</v>
      </c>
      <c r="AI34" s="16">
        <v>1416</v>
      </c>
      <c r="AJ34" s="17">
        <f t="shared" si="1"/>
        <v>12504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1680</v>
      </c>
      <c r="AC35" s="16">
        <v>1416</v>
      </c>
      <c r="AD35" s="16">
        <v>1440</v>
      </c>
      <c r="AE35" s="16">
        <v>1560</v>
      </c>
      <c r="AF35" s="16">
        <v>1296</v>
      </c>
      <c r="AG35" s="16">
        <v>1344</v>
      </c>
      <c r="AH35" s="16">
        <v>1416</v>
      </c>
      <c r="AI35" s="16">
        <v>1368</v>
      </c>
      <c r="AJ35" s="17">
        <f t="shared" si="1"/>
        <v>11520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312</v>
      </c>
      <c r="AA36" s="16">
        <v>0</v>
      </c>
      <c r="AB36" s="16">
        <v>1512</v>
      </c>
      <c r="AC36" s="16">
        <v>1488</v>
      </c>
      <c r="AD36" s="16">
        <v>1416</v>
      </c>
      <c r="AE36" s="16">
        <v>1512</v>
      </c>
      <c r="AF36" s="16">
        <v>1344</v>
      </c>
      <c r="AG36" s="16">
        <v>1320</v>
      </c>
      <c r="AH36" s="16">
        <v>1464</v>
      </c>
      <c r="AI36" s="16">
        <v>1344</v>
      </c>
      <c r="AJ36" s="17">
        <f t="shared" si="1"/>
        <v>11712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192</v>
      </c>
      <c r="AA37" s="16">
        <v>0</v>
      </c>
      <c r="AB37" s="16">
        <v>1464</v>
      </c>
      <c r="AC37" s="16">
        <v>1392</v>
      </c>
      <c r="AD37" s="16">
        <v>1392</v>
      </c>
      <c r="AE37" s="16">
        <v>1392</v>
      </c>
      <c r="AF37" s="16">
        <v>1272</v>
      </c>
      <c r="AG37" s="16">
        <v>1104</v>
      </c>
      <c r="AH37" s="16">
        <v>1368</v>
      </c>
      <c r="AI37" s="16">
        <v>1344</v>
      </c>
      <c r="AJ37" s="17">
        <f t="shared" si="1"/>
        <v>10920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1608</v>
      </c>
      <c r="AC38" s="16">
        <v>1488</v>
      </c>
      <c r="AD38" s="16">
        <v>1440</v>
      </c>
      <c r="AE38" s="16">
        <v>1488</v>
      </c>
      <c r="AF38" s="16">
        <v>1416</v>
      </c>
      <c r="AG38" s="16">
        <v>1464</v>
      </c>
      <c r="AH38" s="16">
        <v>1512</v>
      </c>
      <c r="AI38" s="16">
        <v>1584</v>
      </c>
      <c r="AJ38" s="17">
        <f t="shared" si="1"/>
        <v>12000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24</v>
      </c>
      <c r="AA39" s="16">
        <v>0</v>
      </c>
      <c r="AB39" s="16">
        <v>1488</v>
      </c>
      <c r="AC39" s="16">
        <v>1464</v>
      </c>
      <c r="AD39" s="16">
        <v>1416</v>
      </c>
      <c r="AE39" s="16">
        <v>1488</v>
      </c>
      <c r="AF39" s="16">
        <v>1320</v>
      </c>
      <c r="AG39" s="16">
        <v>1440</v>
      </c>
      <c r="AH39" s="16">
        <v>1416</v>
      </c>
      <c r="AI39" s="16">
        <v>1560</v>
      </c>
      <c r="AJ39" s="17">
        <f t="shared" si="1"/>
        <v>11616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1584</v>
      </c>
      <c r="AC40" s="16">
        <v>1560</v>
      </c>
      <c r="AD40" s="16">
        <v>1512</v>
      </c>
      <c r="AE40" s="16">
        <v>1560</v>
      </c>
      <c r="AF40" s="16">
        <v>1440</v>
      </c>
      <c r="AG40" s="16">
        <v>1632</v>
      </c>
      <c r="AH40" s="16">
        <v>1608</v>
      </c>
      <c r="AI40" s="16">
        <v>1632</v>
      </c>
      <c r="AJ40" s="17">
        <f t="shared" si="1"/>
        <v>12528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1608</v>
      </c>
      <c r="AC41" s="16">
        <v>1536</v>
      </c>
      <c r="AD41" s="16">
        <v>1560</v>
      </c>
      <c r="AE41" s="16">
        <v>1608</v>
      </c>
      <c r="AF41" s="16">
        <v>1488</v>
      </c>
      <c r="AG41" s="16">
        <v>1608</v>
      </c>
      <c r="AH41" s="16">
        <v>1608</v>
      </c>
      <c r="AI41" s="16">
        <v>1680</v>
      </c>
      <c r="AJ41" s="17">
        <f t="shared" si="1"/>
        <v>12696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48</v>
      </c>
      <c r="AA42" s="16">
        <v>0</v>
      </c>
      <c r="AB42" s="16">
        <v>1632</v>
      </c>
      <c r="AC42" s="16">
        <v>1536</v>
      </c>
      <c r="AD42" s="16">
        <v>1560</v>
      </c>
      <c r="AE42" s="16">
        <v>1560</v>
      </c>
      <c r="AF42" s="16">
        <v>1464</v>
      </c>
      <c r="AG42" s="16">
        <v>1656</v>
      </c>
      <c r="AH42" s="16">
        <v>1584</v>
      </c>
      <c r="AI42" s="16">
        <v>1680</v>
      </c>
      <c r="AJ42" s="17">
        <f t="shared" si="1"/>
        <v>12720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48</v>
      </c>
      <c r="AA43" s="16">
        <v>0</v>
      </c>
      <c r="AB43" s="16">
        <v>1632</v>
      </c>
      <c r="AC43" s="16">
        <v>1608</v>
      </c>
      <c r="AD43" s="16">
        <v>1584</v>
      </c>
      <c r="AE43" s="16">
        <v>1512</v>
      </c>
      <c r="AF43" s="16">
        <v>1536</v>
      </c>
      <c r="AG43" s="16">
        <v>1632</v>
      </c>
      <c r="AH43" s="16">
        <v>1656</v>
      </c>
      <c r="AI43" s="16">
        <v>1608</v>
      </c>
      <c r="AJ43" s="17">
        <f t="shared" si="1"/>
        <v>12816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24</v>
      </c>
      <c r="AA44" s="16">
        <v>0</v>
      </c>
      <c r="AB44" s="16">
        <v>1656</v>
      </c>
      <c r="AC44" s="16">
        <v>1560</v>
      </c>
      <c r="AD44" s="16">
        <v>1512</v>
      </c>
      <c r="AE44" s="16">
        <v>1560</v>
      </c>
      <c r="AF44" s="16">
        <v>1464</v>
      </c>
      <c r="AG44" s="16">
        <v>1632</v>
      </c>
      <c r="AH44" s="16">
        <v>1584</v>
      </c>
      <c r="AI44" s="16">
        <v>1656</v>
      </c>
      <c r="AJ44" s="17">
        <f t="shared" si="1"/>
        <v>12648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24</v>
      </c>
      <c r="AA45" s="16">
        <v>0</v>
      </c>
      <c r="AB45" s="16">
        <v>1632</v>
      </c>
      <c r="AC45" s="16">
        <v>1536</v>
      </c>
      <c r="AD45" s="16">
        <v>1536</v>
      </c>
      <c r="AE45" s="16">
        <v>1560</v>
      </c>
      <c r="AF45" s="16">
        <v>1560</v>
      </c>
      <c r="AG45" s="16">
        <v>1656</v>
      </c>
      <c r="AH45" s="16">
        <v>1656</v>
      </c>
      <c r="AI45" s="16">
        <v>1680</v>
      </c>
      <c r="AJ45" s="17">
        <f t="shared" si="1"/>
        <v>12840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96</v>
      </c>
      <c r="AA46" s="16">
        <v>24</v>
      </c>
      <c r="AB46" s="16">
        <v>1632</v>
      </c>
      <c r="AC46" s="16">
        <v>1632</v>
      </c>
      <c r="AD46" s="16">
        <v>1584</v>
      </c>
      <c r="AE46" s="16">
        <v>1536</v>
      </c>
      <c r="AF46" s="16">
        <v>1584</v>
      </c>
      <c r="AG46" s="16">
        <v>1680</v>
      </c>
      <c r="AH46" s="16">
        <v>1728</v>
      </c>
      <c r="AI46" s="16">
        <v>1704</v>
      </c>
      <c r="AJ46" s="17">
        <f t="shared" si="1"/>
        <v>13200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24</v>
      </c>
      <c r="AA47" s="22">
        <v>0</v>
      </c>
      <c r="AB47" s="22">
        <v>1656</v>
      </c>
      <c r="AC47" s="22">
        <v>1656</v>
      </c>
      <c r="AD47" s="22">
        <v>1584</v>
      </c>
      <c r="AE47" s="22">
        <v>1680</v>
      </c>
      <c r="AF47" s="22">
        <v>1584</v>
      </c>
      <c r="AG47" s="22">
        <v>1632</v>
      </c>
      <c r="AH47" s="22">
        <v>1656</v>
      </c>
      <c r="AI47" s="22">
        <v>1728</v>
      </c>
      <c r="AJ47" s="23">
        <f t="shared" si="1"/>
        <v>13200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24</v>
      </c>
      <c r="AA48" s="28">
        <v>0</v>
      </c>
      <c r="AB48" s="28">
        <v>1584</v>
      </c>
      <c r="AC48" s="28">
        <v>1656</v>
      </c>
      <c r="AD48" s="28">
        <v>1512</v>
      </c>
      <c r="AE48" s="28">
        <v>1560</v>
      </c>
      <c r="AF48" s="28">
        <v>1584</v>
      </c>
      <c r="AG48" s="28">
        <v>1632</v>
      </c>
      <c r="AH48" s="28">
        <v>1632</v>
      </c>
      <c r="AI48" s="28">
        <v>1584</v>
      </c>
      <c r="AJ48" s="29">
        <f t="shared" si="1"/>
        <v>12768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72</v>
      </c>
      <c r="AA49" s="16">
        <v>0</v>
      </c>
      <c r="AB49" s="16">
        <v>1632</v>
      </c>
      <c r="AC49" s="16">
        <v>1632</v>
      </c>
      <c r="AD49" s="16">
        <v>1608</v>
      </c>
      <c r="AE49" s="16">
        <v>1704</v>
      </c>
      <c r="AF49" s="16">
        <v>1536</v>
      </c>
      <c r="AG49" s="16">
        <v>1560</v>
      </c>
      <c r="AH49" s="16">
        <v>1632</v>
      </c>
      <c r="AI49" s="16">
        <v>1584</v>
      </c>
      <c r="AJ49" s="17">
        <f t="shared" si="1"/>
        <v>12960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24</v>
      </c>
      <c r="AA50" s="16">
        <v>0</v>
      </c>
      <c r="AB50" s="16">
        <v>1632</v>
      </c>
      <c r="AC50" s="16">
        <v>1632</v>
      </c>
      <c r="AD50" s="16">
        <v>1896</v>
      </c>
      <c r="AE50" s="16">
        <v>1608</v>
      </c>
      <c r="AF50" s="16">
        <v>1536</v>
      </c>
      <c r="AG50" s="16">
        <v>1584</v>
      </c>
      <c r="AH50" s="16">
        <v>1632</v>
      </c>
      <c r="AI50" s="16">
        <v>1584</v>
      </c>
      <c r="AJ50" s="17">
        <f t="shared" si="1"/>
        <v>13128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1560</v>
      </c>
      <c r="AC51" s="22">
        <v>1560</v>
      </c>
      <c r="AD51" s="22">
        <v>1560</v>
      </c>
      <c r="AE51" s="22">
        <v>1392</v>
      </c>
      <c r="AF51" s="22">
        <v>1512</v>
      </c>
      <c r="AG51" s="22">
        <v>1536</v>
      </c>
      <c r="AH51" s="22">
        <v>1560</v>
      </c>
      <c r="AI51" s="22">
        <v>1464</v>
      </c>
      <c r="AJ51" s="23">
        <f t="shared" si="1"/>
        <v>12144</v>
      </c>
    </row>
    <row r="52" spans="1:38" s="11" customFormat="1" ht="27" customHeight="1" x14ac:dyDescent="0.4">
      <c r="A52" s="39" t="s">
        <v>4</v>
      </c>
      <c r="B52" s="40"/>
      <c r="C52" s="40"/>
      <c r="D52" s="41"/>
      <c r="E52" s="33">
        <f>IF(E$3="","",SUM(E4:E51))</f>
        <v>8496</v>
      </c>
      <c r="F52" s="33">
        <f t="shared" ref="F52:AI52" si="3">IF(F$3="","",SUM(F4:F51))</f>
        <v>0</v>
      </c>
      <c r="G52" s="33">
        <f t="shared" si="3"/>
        <v>0</v>
      </c>
      <c r="H52" s="33">
        <f t="shared" si="3"/>
        <v>0</v>
      </c>
      <c r="I52" s="33">
        <f t="shared" si="3"/>
        <v>0</v>
      </c>
      <c r="J52" s="33">
        <f t="shared" si="3"/>
        <v>0</v>
      </c>
      <c r="K52" s="33">
        <f>IF(K$3="","",SUM(K4:K51))</f>
        <v>0</v>
      </c>
      <c r="L52" s="33">
        <f t="shared" si="3"/>
        <v>0</v>
      </c>
      <c r="M52" s="33">
        <f t="shared" si="3"/>
        <v>0</v>
      </c>
      <c r="N52" s="33">
        <f t="shared" si="3"/>
        <v>0</v>
      </c>
      <c r="O52" s="33">
        <f>IF(O$3="","",SUM(O4:O51))</f>
        <v>0</v>
      </c>
      <c r="P52" s="33">
        <f t="shared" si="3"/>
        <v>0</v>
      </c>
      <c r="Q52" s="33">
        <f t="shared" si="3"/>
        <v>0</v>
      </c>
      <c r="R52" s="33">
        <f t="shared" si="3"/>
        <v>0</v>
      </c>
      <c r="S52" s="33">
        <f t="shared" si="3"/>
        <v>0</v>
      </c>
      <c r="T52" s="33">
        <f t="shared" si="3"/>
        <v>0</v>
      </c>
      <c r="U52" s="33">
        <f t="shared" si="3"/>
        <v>0</v>
      </c>
      <c r="V52" s="33">
        <f t="shared" si="3"/>
        <v>0</v>
      </c>
      <c r="W52" s="33">
        <f t="shared" si="3"/>
        <v>0</v>
      </c>
      <c r="X52" s="33">
        <f t="shared" si="3"/>
        <v>0</v>
      </c>
      <c r="Y52" s="33">
        <f t="shared" si="3"/>
        <v>0</v>
      </c>
      <c r="Z52" s="33">
        <f t="shared" si="3"/>
        <v>912</v>
      </c>
      <c r="AA52" s="33">
        <f t="shared" si="3"/>
        <v>480</v>
      </c>
      <c r="AB52" s="33">
        <f t="shared" si="3"/>
        <v>51048</v>
      </c>
      <c r="AC52" s="33">
        <f t="shared" si="3"/>
        <v>72504</v>
      </c>
      <c r="AD52" s="33">
        <f t="shared" si="3"/>
        <v>72696</v>
      </c>
      <c r="AE52" s="33">
        <f t="shared" si="3"/>
        <v>74832</v>
      </c>
      <c r="AF52" s="33">
        <f t="shared" si="3"/>
        <v>68280</v>
      </c>
      <c r="AG52" s="33">
        <f t="shared" si="3"/>
        <v>70656</v>
      </c>
      <c r="AH52" s="33">
        <f t="shared" si="3"/>
        <v>73056</v>
      </c>
      <c r="AI52" s="33">
        <f t="shared" si="3"/>
        <v>73176</v>
      </c>
      <c r="AJ52" s="45">
        <f>SUM(AJ4:AJ51)</f>
        <v>566136</v>
      </c>
      <c r="AK52" s="34"/>
      <c r="AL52" s="35"/>
    </row>
    <row r="53" spans="1:38" ht="27" customHeight="1" x14ac:dyDescent="0.15">
      <c r="A53" s="39" t="s">
        <v>5</v>
      </c>
      <c r="B53" s="40"/>
      <c r="C53" s="40"/>
      <c r="D53" s="41"/>
      <c r="E53" s="36">
        <f>IF(E$3="","",IF(E55="平",SUM(E$20:E$47),0))</f>
        <v>4200</v>
      </c>
      <c r="F53" s="36">
        <f t="shared" ref="F53:AI53" si="4">IF(F$3="","",IF(F55="平",SUM(F$20:F$47),0))</f>
        <v>0</v>
      </c>
      <c r="G53" s="36">
        <f t="shared" si="4"/>
        <v>0</v>
      </c>
      <c r="H53" s="36">
        <f t="shared" si="4"/>
        <v>0</v>
      </c>
      <c r="I53" s="36">
        <f t="shared" si="4"/>
        <v>0</v>
      </c>
      <c r="J53" s="36">
        <f t="shared" si="4"/>
        <v>0</v>
      </c>
      <c r="K53" s="36">
        <f>IF(K$3="","",IF(K55="平",SUM(K$20:K$47),0))</f>
        <v>0</v>
      </c>
      <c r="L53" s="36">
        <f t="shared" si="4"/>
        <v>0</v>
      </c>
      <c r="M53" s="36">
        <f t="shared" si="4"/>
        <v>0</v>
      </c>
      <c r="N53" s="36">
        <f t="shared" si="4"/>
        <v>0</v>
      </c>
      <c r="O53" s="36">
        <f t="shared" si="4"/>
        <v>0</v>
      </c>
      <c r="P53" s="36">
        <f t="shared" si="4"/>
        <v>0</v>
      </c>
      <c r="Q53" s="36">
        <f t="shared" si="4"/>
        <v>0</v>
      </c>
      <c r="R53" s="36">
        <f t="shared" si="4"/>
        <v>0</v>
      </c>
      <c r="S53" s="36">
        <f t="shared" si="4"/>
        <v>0</v>
      </c>
      <c r="T53" s="36">
        <f t="shared" si="4"/>
        <v>0</v>
      </c>
      <c r="U53" s="36">
        <f t="shared" si="4"/>
        <v>0</v>
      </c>
      <c r="V53" s="36">
        <f t="shared" si="4"/>
        <v>0</v>
      </c>
      <c r="W53" s="36">
        <f t="shared" si="4"/>
        <v>0</v>
      </c>
      <c r="X53" s="36">
        <f t="shared" si="4"/>
        <v>0</v>
      </c>
      <c r="Y53" s="36">
        <f t="shared" si="4"/>
        <v>0</v>
      </c>
      <c r="Z53" s="36">
        <f t="shared" si="4"/>
        <v>792</v>
      </c>
      <c r="AA53" s="36">
        <f t="shared" si="4"/>
        <v>48</v>
      </c>
      <c r="AB53" s="36">
        <f t="shared" si="4"/>
        <v>40968</v>
      </c>
      <c r="AC53" s="36">
        <f t="shared" si="4"/>
        <v>40872</v>
      </c>
      <c r="AD53" s="36">
        <f>IF(AD$3="","",IF(AD55="平",SUM(AD$20:AD$47),0))</f>
        <v>40848</v>
      </c>
      <c r="AE53" s="36">
        <f t="shared" si="4"/>
        <v>0</v>
      </c>
      <c r="AF53" s="36">
        <f t="shared" si="4"/>
        <v>38160</v>
      </c>
      <c r="AG53" s="36">
        <f t="shared" si="4"/>
        <v>39840</v>
      </c>
      <c r="AH53" s="36">
        <f t="shared" si="4"/>
        <v>41352</v>
      </c>
      <c r="AI53" s="36">
        <f t="shared" si="4"/>
        <v>41472</v>
      </c>
      <c r="AJ53" s="44">
        <f>SUM(E53:AI53)</f>
        <v>288552</v>
      </c>
    </row>
    <row r="54" spans="1:38" ht="27" customHeight="1" x14ac:dyDescent="0.15">
      <c r="A54" s="39" t="s">
        <v>6</v>
      </c>
      <c r="B54" s="40"/>
      <c r="C54" s="40"/>
      <c r="D54" s="41"/>
      <c r="E54" s="36">
        <f>IF(E55="平",SUM(E$4:E$19,E$48:E$51),E52)</f>
        <v>4296</v>
      </c>
      <c r="F54" s="36">
        <f t="shared" ref="F54:AI54" si="5">IF(F55="平",SUM(F$4:F$19,F$48:F$51),F52)</f>
        <v>0</v>
      </c>
      <c r="G54" s="36">
        <f>IF(G55="平",SUM(G$4:G$19,G$48:G$51),G52)</f>
        <v>0</v>
      </c>
      <c r="H54" s="36">
        <f t="shared" si="5"/>
        <v>0</v>
      </c>
      <c r="I54" s="36">
        <f t="shared" si="5"/>
        <v>0</v>
      </c>
      <c r="J54" s="36">
        <f t="shared" si="5"/>
        <v>0</v>
      </c>
      <c r="K54" s="36">
        <f>IF(K55="平",SUM(K$4:K$19,K$48:K$51),K52)</f>
        <v>0</v>
      </c>
      <c r="L54" s="36">
        <f t="shared" si="5"/>
        <v>0</v>
      </c>
      <c r="M54" s="36">
        <f t="shared" si="5"/>
        <v>0</v>
      </c>
      <c r="N54" s="36">
        <f t="shared" si="5"/>
        <v>0</v>
      </c>
      <c r="O54" s="36">
        <f t="shared" si="5"/>
        <v>0</v>
      </c>
      <c r="P54" s="36">
        <f>IF(P55="平",SUM(P$4:P$19,P$48:P$51),P52)</f>
        <v>0</v>
      </c>
      <c r="Q54" s="36">
        <f t="shared" si="5"/>
        <v>0</v>
      </c>
      <c r="R54" s="36">
        <f t="shared" si="5"/>
        <v>0</v>
      </c>
      <c r="S54" s="36">
        <f t="shared" si="5"/>
        <v>0</v>
      </c>
      <c r="T54" s="36">
        <f t="shared" si="5"/>
        <v>0</v>
      </c>
      <c r="U54" s="36">
        <f t="shared" si="5"/>
        <v>0</v>
      </c>
      <c r="V54" s="36">
        <f t="shared" si="5"/>
        <v>0</v>
      </c>
      <c r="W54" s="36">
        <f t="shared" si="5"/>
        <v>0</v>
      </c>
      <c r="X54" s="36">
        <f>IF(X55="平",SUM(X$4:X$19,X$48:X$51),X52)</f>
        <v>0</v>
      </c>
      <c r="Y54" s="36">
        <f>IF(Y55="平",SUM(Y$4:Y$19,Y$48:Y$51),Y52)</f>
        <v>0</v>
      </c>
      <c r="Z54" s="36">
        <f t="shared" si="5"/>
        <v>120</v>
      </c>
      <c r="AA54" s="36">
        <f t="shared" si="5"/>
        <v>432</v>
      </c>
      <c r="AB54" s="36">
        <f t="shared" si="5"/>
        <v>10080</v>
      </c>
      <c r="AC54" s="36">
        <f t="shared" si="5"/>
        <v>31632</v>
      </c>
      <c r="AD54" s="36">
        <f t="shared" si="5"/>
        <v>31848</v>
      </c>
      <c r="AE54" s="36">
        <f>IF(AE55="平",SUM(AE$4:AE$19,AE$48:AE$51),AE52)</f>
        <v>74832</v>
      </c>
      <c r="AF54" s="36">
        <f t="shared" si="5"/>
        <v>30120</v>
      </c>
      <c r="AG54" s="36">
        <f t="shared" si="5"/>
        <v>30816</v>
      </c>
      <c r="AH54" s="36">
        <f t="shared" si="5"/>
        <v>31704</v>
      </c>
      <c r="AI54" s="36">
        <f t="shared" si="5"/>
        <v>31704</v>
      </c>
      <c r="AJ54" s="44">
        <f>SUM(E54:AI54)</f>
        <v>277584</v>
      </c>
    </row>
    <row r="55" spans="1:38" x14ac:dyDescent="0.15">
      <c r="A55" s="37" t="s">
        <v>7</v>
      </c>
      <c r="B55" s="37"/>
      <c r="C55" s="37"/>
      <c r="D55" s="37"/>
      <c r="E55" s="1" t="s">
        <v>9</v>
      </c>
      <c r="F55" s="1" t="s">
        <v>9</v>
      </c>
      <c r="G55" s="1" t="s">
        <v>9</v>
      </c>
      <c r="H55" s="1" t="s">
        <v>9</v>
      </c>
      <c r="I55" s="1" t="s">
        <v>9</v>
      </c>
      <c r="J55" s="1" t="s">
        <v>10</v>
      </c>
      <c r="K55" s="1" t="s">
        <v>9</v>
      </c>
      <c r="L55" s="1" t="s">
        <v>9</v>
      </c>
      <c r="M55" s="1" t="s">
        <v>9</v>
      </c>
      <c r="N55" s="1" t="s">
        <v>9</v>
      </c>
      <c r="O55" s="1" t="s">
        <v>9</v>
      </c>
      <c r="P55" s="1" t="s">
        <v>9</v>
      </c>
      <c r="Q55" s="1" t="s">
        <v>10</v>
      </c>
      <c r="R55" s="1" t="s">
        <v>10</v>
      </c>
      <c r="S55" s="1" t="s">
        <v>9</v>
      </c>
      <c r="T55" s="1" t="s">
        <v>9</v>
      </c>
      <c r="U55" s="1" t="s">
        <v>9</v>
      </c>
      <c r="V55" s="1" t="s">
        <v>9</v>
      </c>
      <c r="W55" s="1" t="s">
        <v>9</v>
      </c>
      <c r="X55" s="1" t="s">
        <v>10</v>
      </c>
      <c r="Y55" s="1" t="s">
        <v>9</v>
      </c>
      <c r="Z55" s="1" t="s">
        <v>9</v>
      </c>
      <c r="AA55" s="1" t="s">
        <v>9</v>
      </c>
      <c r="AB55" s="1" t="s">
        <v>9</v>
      </c>
      <c r="AC55" s="1" t="s">
        <v>9</v>
      </c>
      <c r="AD55" s="1" t="s">
        <v>9</v>
      </c>
      <c r="AE55" s="1" t="s">
        <v>10</v>
      </c>
      <c r="AF55" s="1" t="s">
        <v>9</v>
      </c>
      <c r="AG55" s="1" t="s">
        <v>9</v>
      </c>
      <c r="AH55" s="1" t="s">
        <v>9</v>
      </c>
      <c r="AI55" s="1" t="s">
        <v>9</v>
      </c>
    </row>
  </sheetData>
  <mergeCells count="6">
    <mergeCell ref="A54:D54"/>
    <mergeCell ref="A2:D2"/>
    <mergeCell ref="E2:AJ2"/>
    <mergeCell ref="B3:D3"/>
    <mergeCell ref="A52:D52"/>
    <mergeCell ref="A53:D53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電力量</vt:lpstr>
      <vt:lpstr>電力量!Print_Area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FINE_User</cp:lastModifiedBy>
  <dcterms:created xsi:type="dcterms:W3CDTF">2024-05-09T05:29:43Z</dcterms:created>
  <dcterms:modified xsi:type="dcterms:W3CDTF">2024-11-11T03:36:06Z</dcterms:modified>
</cp:coreProperties>
</file>